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LindaV\Desktop\30.09.2021. Domes sēde\"/>
    </mc:Choice>
  </mc:AlternateContent>
  <xr:revisionPtr revIDLastSave="0" documentId="8_{1C0E9B5B-75CE-463D-B647-EE2A6F7B584B}" xr6:coauthVersionLast="47" xr6:coauthVersionMax="47" xr10:uidLastSave="{00000000-0000-0000-0000-000000000000}"/>
  <bookViews>
    <workbookView xWindow="-120" yWindow="-120" windowWidth="29040" windowHeight="15840" xr2:uid="{00000000-000D-0000-FFFF-FFFF00000000}"/>
  </bookViews>
  <sheets>
    <sheet name="01.09.2021" sheetId="4" r:id="rId1"/>
  </sheets>
  <calcPr calcId="181029"/>
</workbook>
</file>

<file path=xl/calcChain.xml><?xml version="1.0" encoding="utf-8"?>
<calcChain xmlns="http://schemas.openxmlformats.org/spreadsheetml/2006/main">
  <c r="E30" i="4" l="1"/>
  <c r="D30" i="4"/>
  <c r="F21" i="4"/>
  <c r="C21" i="4"/>
  <c r="F14" i="4"/>
  <c r="F30" i="4" s="1"/>
  <c r="F31" i="4" s="1"/>
  <c r="E14" i="4"/>
  <c r="D14" i="4"/>
  <c r="C14" i="4"/>
  <c r="C30" i="4" l="1"/>
  <c r="C31" i="4" s="1"/>
</calcChain>
</file>

<file path=xl/sharedStrings.xml><?xml version="1.0" encoding="utf-8"?>
<sst xmlns="http://schemas.openxmlformats.org/spreadsheetml/2006/main" count="35" uniqueCount="34">
  <si>
    <t>Pirmskolas izglītības iestāde "Pienenīte"</t>
  </si>
  <si>
    <t xml:space="preserve"> “Rīti”, Sausnējas pagasts, Ērgļu novads</t>
  </si>
  <si>
    <t>Pasta, telefona un citi sakaru pakalpojumi</t>
  </si>
  <si>
    <t>Izdevumi par komunālajiem pakalpojumiem</t>
  </si>
  <si>
    <t>Remontdarbi un iestāžu uzturēšanas pakalpojumi (izņemot kapitālo remontu)</t>
  </si>
  <si>
    <t>Krājumi, materiāli, energoresursi, preces, biroja preces un inventārs, kurus neuzskaita pamatkapitāla veidošanā </t>
  </si>
  <si>
    <t> 2310</t>
  </si>
  <si>
    <t>Izdevumi par precēm iestādes darbības nodrošināšanai</t>
  </si>
  <si>
    <t>Informācijas tehnoloģiju pakalpojumi</t>
  </si>
  <si>
    <t>Zāles, ķimikālijas, laboratorijas preces, medicīniskās ierīces, medicīniskie instrumenti, laboratorijas dzīvnieki un to uzturēšana (EKK 2340);</t>
  </si>
  <si>
    <t xml:space="preserve">Kārtējā remonta un iestāžu uzturēšanas materiāli </t>
  </si>
  <si>
    <t>Valsts un pašvaldību aprūpē un apgādē esošo personu uzturēšanas izdevumi (izņemot ēdināšanas izdevumus (EKK 2363))</t>
  </si>
  <si>
    <t>Kurināmais un enerģētiskie materiāli (izņemot degvielas izdevumus (EKK 2322))</t>
  </si>
  <si>
    <t>Īres un nomas maksa (izņemot transportlīdzekļu nomas maksu (EKK 2262))</t>
  </si>
  <si>
    <t>Atalgojumi (EKK 1100) (izņemot prēmijas un naudas balvas (EKK 1148) un darba devēja piešķirtos labumus un maksājumus (EKK 1170))</t>
  </si>
  <si>
    <t xml:space="preserve">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
</t>
  </si>
  <si>
    <t xml:space="preserve">Mācību līdzekļi un materiāli </t>
  </si>
  <si>
    <t>Izdevumi periodikas iegādei</t>
  </si>
  <si>
    <t xml:space="preserve">Bibliotēku krājumi </t>
  </si>
  <si>
    <t>Izdevumi uz vienu audzēkni savstarpējiem norēķiniem (mēnesī, eiro)</t>
  </si>
  <si>
    <t>Pakalpojumu samaksa (EKK 2200)</t>
  </si>
  <si>
    <t>Mācību, darba un dienesta komandējumi, dienesta, darba braucieni (EKK 2100) (izņemot ārvalstu mācību, darba un dienesta komandējumus, darba braucienus (EKK 2120))</t>
  </si>
  <si>
    <t xml:space="preserve">Iestādes uzturēšanas izdevumi </t>
  </si>
  <si>
    <t>D.Dalbiņa</t>
  </si>
  <si>
    <t>Ērgļu vidusskola, Oškalna iela 6, Ērgļi, Ērgļu pagasts, Ērgļu novads</t>
  </si>
  <si>
    <t>Iestādes administratīvie izdevumi un ar iestādes darbības nodrošināšanu saistītie izdevumi (izņemot izdevumus par transporta pakalpojumirm EKK2233)</t>
  </si>
  <si>
    <t>Sagatavoja</t>
  </si>
  <si>
    <t>Ērgļu novada pirmskolas, pamata un vidējās  izglītības iestāžu izdevumi savstarpējiem norēķiniem uz 01.09.2021.</t>
  </si>
  <si>
    <t>Aprēķins veikts, iekļaujot  izglītības iestādes iepriekšējā saimnieciskajā gadā pēc naudas plūsmas uzskaitītos izdevumus (izņemot valsts budžeta finansējumu un Eiropas Savienības un pārējās ārvalstu finanšu palīdzības finansējumu), ņemot vērā audzēkņu skaitu uz saimnieciskā gada 1. septembri</t>
  </si>
  <si>
    <t>Izglītojamo skaits uz 01.09.2021.</t>
  </si>
  <si>
    <t>Pielikums</t>
  </si>
  <si>
    <t>Madonas novada pašvaldības domes</t>
  </si>
  <si>
    <t>30.09.2021. lēmumam Nr.285</t>
  </si>
  <si>
    <t>(Prot.Nr. 11, 31.p.)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</si>
</sst>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charset val="186"/>
      <scheme val="minor"/>
    </font>
    <font>
      <b/>
      <sz val="11"/>
      <color theme="1"/>
      <name val="Calibri"/>
      <family val="2"/>
      <charset val="186"/>
      <scheme val="minor"/>
    </font>
    <font>
      <sz val="10"/>
      <color rgb="FF525252"/>
      <name val="Tahoma"/>
      <family val="2"/>
      <charset val="186"/>
    </font>
    <font>
      <i/>
      <sz val="11"/>
      <color theme="1"/>
      <name val="Calibri"/>
      <family val="2"/>
      <charset val="186"/>
      <scheme val="minor"/>
    </font>
    <font>
      <b/>
      <sz val="12"/>
      <color theme="1"/>
      <name val="Calibri"/>
      <family val="2"/>
      <charset val="186"/>
      <scheme val="minor"/>
    </font>
    <font>
      <sz val="10"/>
      <color rgb="FF414142"/>
      <name val="Arial"/>
      <family val="2"/>
      <charset val="186"/>
    </font>
    <font>
      <i/>
      <sz val="10"/>
      <color rgb="FF414142"/>
      <name val="Arial"/>
      <family val="2"/>
      <charset val="186"/>
    </font>
    <font>
      <sz val="11"/>
      <color theme="1"/>
      <name val="Calibri"/>
      <family val="2"/>
      <charset val="186"/>
      <scheme val="minor"/>
    </font>
    <font>
      <sz val="12"/>
      <color rgb="FF000000"/>
      <name val="Calibri"/>
      <family val="2"/>
      <charset val="186"/>
      <scheme val="minor"/>
    </font>
    <font>
      <b/>
      <i/>
      <sz val="12"/>
      <color rgb="FFFF0000"/>
      <name val="Calibri"/>
      <family val="2"/>
      <charset val="186"/>
      <scheme val="minor"/>
    </font>
    <font>
      <b/>
      <i/>
      <sz val="12"/>
      <name val="Calibri"/>
      <family val="2"/>
      <charset val="186"/>
      <scheme val="minor"/>
    </font>
    <font>
      <sz val="12"/>
      <color theme="1"/>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7">
    <xf numFmtId="0" fontId="0" fillId="0" borderId="0" xfId="0"/>
    <xf numFmtId="0" fontId="0" fillId="0" borderId="1" xfId="0" applyBorder="1"/>
    <xf numFmtId="0" fontId="1" fillId="0" borderId="1" xfId="0" applyFont="1" applyBorder="1" applyAlignment="1">
      <alignment horizontal="center" vertical="center"/>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xf numFmtId="0" fontId="0" fillId="0" borderId="1" xfId="0" applyBorder="1" applyAlignment="1">
      <alignment horizontal="right" vertical="center"/>
    </xf>
    <xf numFmtId="0" fontId="0" fillId="0" borderId="1" xfId="0"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right" vertical="center"/>
    </xf>
    <xf numFmtId="0" fontId="1" fillId="0" borderId="2" xfId="0" applyFont="1" applyBorder="1" applyAlignment="1">
      <alignment horizontal="center" vertical="center"/>
    </xf>
    <xf numFmtId="0" fontId="5" fillId="0" borderId="3" xfId="0" applyFont="1" applyBorder="1" applyAlignment="1">
      <alignment horizontal="justify" vertical="center" wrapText="1"/>
    </xf>
    <xf numFmtId="0" fontId="1" fillId="0" borderId="1" xfId="0" applyFont="1" applyBorder="1"/>
    <xf numFmtId="2" fontId="0" fillId="0" borderId="1" xfId="0" applyNumberFormat="1" applyBorder="1"/>
    <xf numFmtId="2" fontId="1" fillId="0" borderId="1" xfId="0" applyNumberFormat="1" applyFont="1" applyBorder="1"/>
    <xf numFmtId="0" fontId="2" fillId="0" borderId="1" xfId="0" applyFont="1" applyBorder="1" applyAlignment="1">
      <alignment horizontal="center" vertical="center" wrapText="1"/>
    </xf>
    <xf numFmtId="43" fontId="1" fillId="0" borderId="1" xfId="1" applyFont="1" applyBorder="1"/>
    <xf numFmtId="0" fontId="9" fillId="0" borderId="1" xfId="0" applyFont="1" applyBorder="1" applyAlignment="1">
      <alignment horizontal="center"/>
    </xf>
    <xf numFmtId="0" fontId="10" fillId="0" borderId="1" xfId="0" applyFont="1"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0" xfId="0" applyFont="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left" wrapText="1"/>
    </xf>
    <xf numFmtId="0" fontId="0" fillId="0" borderId="1" xfId="0" applyBorder="1" applyAlignment="1">
      <alignment horizontal="center"/>
    </xf>
    <xf numFmtId="0" fontId="3" fillId="0" borderId="1" xfId="0" applyFont="1" applyBorder="1" applyAlignment="1">
      <alignment horizontal="center"/>
    </xf>
    <xf numFmtId="0" fontId="11" fillId="0" borderId="0" xfId="0" applyFont="1" applyAlignment="1">
      <alignment horizontal="right" vertical="center"/>
    </xf>
  </cellXfs>
  <cellStyles count="2">
    <cellStyle name="Komats" xfId="1"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workbookViewId="0">
      <selection activeCell="I9" sqref="I9"/>
    </sheetView>
  </sheetViews>
  <sheetFormatPr defaultRowHeight="15" x14ac:dyDescent="0.25"/>
  <cols>
    <col min="1" max="1" width="7.85546875" customWidth="1"/>
    <col min="2" max="2" width="37.7109375" customWidth="1"/>
    <col min="3" max="3" width="20" customWidth="1"/>
    <col min="4" max="4" width="10.42578125" hidden="1" customWidth="1"/>
    <col min="5" max="5" width="10.85546875" hidden="1" customWidth="1"/>
    <col min="6" max="6" width="27.140625" customWidth="1"/>
  </cols>
  <sheetData>
    <row r="1" spans="1:6" ht="15.75" x14ac:dyDescent="0.25">
      <c r="F1" s="26" t="s">
        <v>30</v>
      </c>
    </row>
    <row r="2" spans="1:6" ht="15.75" x14ac:dyDescent="0.25">
      <c r="F2" s="26" t="s">
        <v>31</v>
      </c>
    </row>
    <row r="3" spans="1:6" ht="15.75" x14ac:dyDescent="0.25">
      <c r="F3" s="26" t="s">
        <v>32</v>
      </c>
    </row>
    <row r="4" spans="1:6" ht="15.75" x14ac:dyDescent="0.25">
      <c r="F4" s="26" t="s">
        <v>33</v>
      </c>
    </row>
    <row r="5" spans="1:6" ht="15" customHeight="1" x14ac:dyDescent="0.25">
      <c r="C5" s="21"/>
      <c r="D5" s="21"/>
      <c r="E5" s="21"/>
      <c r="F5" s="21"/>
    </row>
    <row r="6" spans="1:6" ht="39.75" customHeight="1" x14ac:dyDescent="0.25">
      <c r="A6" s="22" t="s">
        <v>27</v>
      </c>
      <c r="B6" s="22"/>
      <c r="C6" s="22"/>
      <c r="D6" s="22"/>
      <c r="E6" s="22"/>
      <c r="F6" s="22"/>
    </row>
    <row r="7" spans="1:6" ht="51" customHeight="1" x14ac:dyDescent="0.25">
      <c r="A7" s="23" t="s">
        <v>28</v>
      </c>
      <c r="B7" s="23"/>
      <c r="C7" s="23"/>
      <c r="D7" s="23"/>
      <c r="E7" s="23"/>
      <c r="F7" s="23"/>
    </row>
    <row r="8" spans="1:6" ht="21.75" customHeight="1" x14ac:dyDescent="0.25"/>
    <row r="9" spans="1:6" ht="57.75" customHeight="1" x14ac:dyDescent="0.25">
      <c r="A9" s="24"/>
      <c r="B9" s="24"/>
      <c r="C9" s="15" t="s">
        <v>24</v>
      </c>
      <c r="D9" s="15"/>
      <c r="E9" s="15" t="s">
        <v>1</v>
      </c>
      <c r="F9" s="15" t="s">
        <v>0</v>
      </c>
    </row>
    <row r="10" spans="1:6" ht="15.75" x14ac:dyDescent="0.25">
      <c r="A10" s="25" t="s">
        <v>29</v>
      </c>
      <c r="B10" s="25"/>
      <c r="C10" s="18">
        <v>203</v>
      </c>
      <c r="D10" s="17"/>
      <c r="E10" s="17">
        <v>0</v>
      </c>
      <c r="F10" s="18">
        <v>105</v>
      </c>
    </row>
    <row r="11" spans="1:6" ht="65.25" customHeight="1" x14ac:dyDescent="0.25">
      <c r="A11" s="2">
        <v>1100</v>
      </c>
      <c r="B11" s="3" t="s">
        <v>14</v>
      </c>
      <c r="C11" s="14">
        <v>76864.160000000003</v>
      </c>
      <c r="D11" s="12"/>
      <c r="E11" s="14"/>
      <c r="F11" s="12">
        <v>214428.02</v>
      </c>
    </row>
    <row r="12" spans="1:6" ht="101.25" customHeight="1" x14ac:dyDescent="0.25">
      <c r="A12" s="2">
        <v>1200</v>
      </c>
      <c r="B12" s="4" t="s">
        <v>15</v>
      </c>
      <c r="C12" s="12">
        <v>21300.19</v>
      </c>
      <c r="D12" s="12"/>
      <c r="E12" s="12"/>
      <c r="F12" s="12">
        <v>63897.04</v>
      </c>
    </row>
    <row r="13" spans="1:6" ht="66.75" customHeight="1" x14ac:dyDescent="0.25">
      <c r="A13" s="2">
        <v>2100</v>
      </c>
      <c r="B13" s="4" t="s">
        <v>21</v>
      </c>
      <c r="C13" s="14">
        <v>185.95</v>
      </c>
      <c r="D13" s="12"/>
      <c r="E13" s="12"/>
      <c r="F13" s="14">
        <v>16.399999999999999</v>
      </c>
    </row>
    <row r="14" spans="1:6" ht="21" customHeight="1" x14ac:dyDescent="0.25">
      <c r="A14" s="2">
        <v>2200</v>
      </c>
      <c r="B14" s="5" t="s">
        <v>20</v>
      </c>
      <c r="C14" s="12">
        <f>C15+C16+C17+C18+C19+C20</f>
        <v>82831.429999999993</v>
      </c>
      <c r="D14" s="12">
        <f t="shared" ref="D14:F14" si="0">D15+D16+D17+D18+D19+D20</f>
        <v>0</v>
      </c>
      <c r="E14" s="12">
        <f t="shared" si="0"/>
        <v>0</v>
      </c>
      <c r="F14" s="14">
        <f t="shared" si="0"/>
        <v>45589.9</v>
      </c>
    </row>
    <row r="15" spans="1:6" ht="18.75" customHeight="1" x14ac:dyDescent="0.25">
      <c r="A15" s="6">
        <v>2210</v>
      </c>
      <c r="B15" s="4" t="s">
        <v>2</v>
      </c>
      <c r="C15" s="1">
        <v>989.13</v>
      </c>
      <c r="D15" s="1"/>
      <c r="E15" s="13"/>
      <c r="F15" s="1">
        <v>659.05</v>
      </c>
    </row>
    <row r="16" spans="1:6" x14ac:dyDescent="0.25">
      <c r="A16" s="6">
        <v>2220</v>
      </c>
      <c r="B16" s="4" t="s">
        <v>3</v>
      </c>
      <c r="C16" s="1">
        <v>56812.22</v>
      </c>
      <c r="D16" s="1"/>
      <c r="E16" s="1"/>
      <c r="F16" s="13">
        <v>32782.68</v>
      </c>
    </row>
    <row r="17" spans="1:6" ht="51" x14ac:dyDescent="0.25">
      <c r="A17" s="6">
        <v>2230</v>
      </c>
      <c r="B17" s="4" t="s">
        <v>25</v>
      </c>
      <c r="C17" s="1">
        <v>8877.02</v>
      </c>
      <c r="D17" s="1"/>
      <c r="E17" s="1"/>
      <c r="F17" s="1">
        <v>4215.2</v>
      </c>
    </row>
    <row r="18" spans="1:6" ht="30" customHeight="1" x14ac:dyDescent="0.25">
      <c r="A18" s="1">
        <v>2240</v>
      </c>
      <c r="B18" s="4" t="s">
        <v>4</v>
      </c>
      <c r="C18" s="1">
        <v>11468.42</v>
      </c>
      <c r="D18" s="1"/>
      <c r="E18" s="1"/>
      <c r="F18" s="1">
        <v>6872.49</v>
      </c>
    </row>
    <row r="19" spans="1:6" x14ac:dyDescent="0.25">
      <c r="A19" s="1">
        <v>2250</v>
      </c>
      <c r="B19" s="5" t="s">
        <v>8</v>
      </c>
      <c r="C19" s="1">
        <v>4657.84</v>
      </c>
      <c r="D19" s="1"/>
      <c r="E19" s="1"/>
      <c r="F19" s="13">
        <v>1060.48</v>
      </c>
    </row>
    <row r="20" spans="1:6" ht="38.25" x14ac:dyDescent="0.25">
      <c r="A20" s="7">
        <v>2260</v>
      </c>
      <c r="B20" s="4" t="s">
        <v>13</v>
      </c>
      <c r="C20" s="13">
        <v>26.8</v>
      </c>
      <c r="D20" s="1"/>
      <c r="E20" s="1"/>
      <c r="F20" s="1"/>
    </row>
    <row r="21" spans="1:6" ht="47.25" customHeight="1" x14ac:dyDescent="0.25">
      <c r="A21" s="2">
        <v>2300</v>
      </c>
      <c r="B21" s="8" t="s">
        <v>5</v>
      </c>
      <c r="C21" s="12">
        <f>C22+C23+C24+C25+C26+C27</f>
        <v>37772.22</v>
      </c>
      <c r="D21" s="12"/>
      <c r="E21" s="12"/>
      <c r="F21" s="14">
        <f>F22+F25+F26+F27</f>
        <v>21394.29</v>
      </c>
    </row>
    <row r="22" spans="1:6" ht="25.5" x14ac:dyDescent="0.25">
      <c r="A22" s="9" t="s">
        <v>6</v>
      </c>
      <c r="B22" s="8" t="s">
        <v>7</v>
      </c>
      <c r="C22" s="13">
        <v>23113.45</v>
      </c>
      <c r="D22" s="1"/>
      <c r="E22" s="1"/>
      <c r="F22" s="1">
        <v>9609.9</v>
      </c>
    </row>
    <row r="23" spans="1:6" ht="25.5" x14ac:dyDescent="0.25">
      <c r="A23" s="6">
        <v>2320</v>
      </c>
      <c r="B23" s="8" t="s">
        <v>12</v>
      </c>
      <c r="C23" s="1">
        <v>4471.07</v>
      </c>
      <c r="D23" s="1"/>
      <c r="E23" s="1"/>
      <c r="F23" s="1"/>
    </row>
    <row r="24" spans="1:6" ht="51" x14ac:dyDescent="0.25">
      <c r="A24" s="6">
        <v>2340</v>
      </c>
      <c r="B24" s="4" t="s">
        <v>9</v>
      </c>
      <c r="C24" s="1"/>
      <c r="D24" s="1"/>
      <c r="E24" s="1"/>
      <c r="F24" s="1"/>
    </row>
    <row r="25" spans="1:6" ht="25.5" x14ac:dyDescent="0.25">
      <c r="A25" s="7">
        <v>2350</v>
      </c>
      <c r="B25" s="4" t="s">
        <v>10</v>
      </c>
      <c r="C25" s="13">
        <v>7397.34</v>
      </c>
      <c r="D25" s="1"/>
      <c r="E25" s="13"/>
      <c r="F25" s="1">
        <v>8344.56</v>
      </c>
    </row>
    <row r="26" spans="1:6" ht="51" x14ac:dyDescent="0.25">
      <c r="A26" s="7">
        <v>2360</v>
      </c>
      <c r="B26" s="4" t="s">
        <v>11</v>
      </c>
      <c r="C26" s="1"/>
      <c r="D26" s="1"/>
      <c r="E26" s="1"/>
      <c r="F26" s="1">
        <v>211.41</v>
      </c>
    </row>
    <row r="27" spans="1:6" x14ac:dyDescent="0.25">
      <c r="A27" s="1">
        <v>2370</v>
      </c>
      <c r="B27" s="4" t="s">
        <v>16</v>
      </c>
      <c r="C27" s="1">
        <v>2790.36</v>
      </c>
      <c r="D27" s="1"/>
      <c r="E27" s="13"/>
      <c r="F27" s="1">
        <v>3228.42</v>
      </c>
    </row>
    <row r="28" spans="1:6" x14ac:dyDescent="0.25">
      <c r="A28" s="2">
        <v>2400</v>
      </c>
      <c r="B28" s="5" t="s">
        <v>17</v>
      </c>
      <c r="C28" s="12">
        <v>224.49</v>
      </c>
      <c r="D28" s="12"/>
      <c r="E28" s="12"/>
      <c r="F28" s="14">
        <v>175</v>
      </c>
    </row>
    <row r="29" spans="1:6" x14ac:dyDescent="0.25">
      <c r="A29" s="2">
        <v>5233</v>
      </c>
      <c r="B29" s="4" t="s">
        <v>18</v>
      </c>
      <c r="C29" s="12">
        <v>3444.47</v>
      </c>
      <c r="D29" s="1"/>
      <c r="E29" s="1"/>
      <c r="F29" s="12">
        <v>1112.52</v>
      </c>
    </row>
    <row r="30" spans="1:6" x14ac:dyDescent="0.25">
      <c r="A30" s="10"/>
      <c r="B30" s="11" t="s">
        <v>22</v>
      </c>
      <c r="C30" s="13">
        <f>C11+C12+C13+C14+C21+C28+C29</f>
        <v>222622.90999999997</v>
      </c>
      <c r="D30" s="13">
        <f t="shared" ref="D30:F30" si="1">D11+D12+D13+D14+D21+D28+D29</f>
        <v>0</v>
      </c>
      <c r="E30" s="13">
        <f t="shared" si="1"/>
        <v>0</v>
      </c>
      <c r="F30" s="13">
        <f t="shared" si="1"/>
        <v>346613.17000000004</v>
      </c>
    </row>
    <row r="31" spans="1:6" ht="29.25" customHeight="1" x14ac:dyDescent="0.25">
      <c r="A31" s="19" t="s">
        <v>19</v>
      </c>
      <c r="B31" s="20"/>
      <c r="C31" s="16">
        <f>C30/C10/12</f>
        <v>91.388715106732334</v>
      </c>
      <c r="D31" s="14"/>
      <c r="E31" s="14"/>
      <c r="F31" s="14">
        <f>F30/F10/12</f>
        <v>275.08981746031748</v>
      </c>
    </row>
    <row r="34" spans="2:6" x14ac:dyDescent="0.25">
      <c r="B34" t="s">
        <v>26</v>
      </c>
      <c r="D34" t="s">
        <v>23</v>
      </c>
      <c r="F34" t="s">
        <v>23</v>
      </c>
    </row>
  </sheetData>
  <mergeCells count="6">
    <mergeCell ref="A31:B31"/>
    <mergeCell ref="C5:F5"/>
    <mergeCell ref="A6:F6"/>
    <mergeCell ref="A7:F7"/>
    <mergeCell ref="A9:B9"/>
    <mergeCell ref="A10:B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01.09.2021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LindaV</cp:lastModifiedBy>
  <cp:lastPrinted>2021-02-17T06:47:07Z</cp:lastPrinted>
  <dcterms:created xsi:type="dcterms:W3CDTF">2019-03-18T06:27:35Z</dcterms:created>
  <dcterms:modified xsi:type="dcterms:W3CDTF">2021-10-01T11:15:42Z</dcterms:modified>
</cp:coreProperties>
</file>